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570" windowWidth="17400" windowHeight="8700" activeTab="0"/>
  </bookViews>
  <sheets>
    <sheet name="Drift - Politisk priot." sheetId="1" r:id="rId1"/>
    <sheet name="Anlæg" sheetId="2" r:id="rId2"/>
  </sheets>
  <definedNames>
    <definedName name="_xlnm.Print_Area" localSheetId="0">'Drift - Politisk priot.'!$A$1:$K$25</definedName>
  </definedNames>
  <calcPr fullCalcOnLoad="1"/>
</workbook>
</file>

<file path=xl/sharedStrings.xml><?xml version="1.0" encoding="utf-8"?>
<sst xmlns="http://schemas.openxmlformats.org/spreadsheetml/2006/main" count="135" uniqueCount="106">
  <si>
    <t>Tekst</t>
  </si>
  <si>
    <t>I alt</t>
  </si>
  <si>
    <t>Udvalg for Social og Sundhed</t>
  </si>
  <si>
    <t>Dok.nr.</t>
  </si>
  <si>
    <t>Virksomhed</t>
  </si>
  <si>
    <t>Forslag nr.</t>
  </si>
  <si>
    <t>Handicap Bo og Beskæftigelse</t>
  </si>
  <si>
    <t>dok 1126345</t>
  </si>
  <si>
    <t>Centerområde Midt</t>
  </si>
  <si>
    <t xml:space="preserve"> </t>
  </si>
  <si>
    <t>Kommentar</t>
  </si>
  <si>
    <t>Forslag til finansiering</t>
  </si>
  <si>
    <t>Kommentarer</t>
  </si>
  <si>
    <t>Hjemmepleje Nord/Øst</t>
  </si>
  <si>
    <t>Budgetforslag 2014</t>
  </si>
  <si>
    <t>intet</t>
  </si>
  <si>
    <t>Hjælpemiddeldepotet</t>
  </si>
  <si>
    <t>Nyt låsesystem</t>
  </si>
  <si>
    <t>65793-13</t>
  </si>
  <si>
    <t>Center for Sundhedsfremme</t>
  </si>
  <si>
    <t>Demenskonsulent</t>
  </si>
  <si>
    <t>Udvidelse af Skovlunden</t>
  </si>
  <si>
    <t>65800-13</t>
  </si>
  <si>
    <t>Intet</t>
  </si>
  <si>
    <t>Social og Handicapservice</t>
  </si>
  <si>
    <t>Visitatorstilling</t>
  </si>
  <si>
    <t>65797-13</t>
  </si>
  <si>
    <t>65840-13</t>
  </si>
  <si>
    <t>Center Bøgely</t>
  </si>
  <si>
    <t>Styrkelse af efterforsorgen (støtte i egen bolig)</t>
  </si>
  <si>
    <t>65819-13</t>
  </si>
  <si>
    <t>Sygeplejevirksomheden</t>
  </si>
  <si>
    <t>65834-13</t>
  </si>
  <si>
    <t>Hygiejnesygeplejerske</t>
  </si>
  <si>
    <t>Sundhedsteamet</t>
  </si>
  <si>
    <t>Implementering af Sundhedspolitikken</t>
  </si>
  <si>
    <t>65838-13</t>
  </si>
  <si>
    <t>Living Lab Varde</t>
  </si>
  <si>
    <t>65844-13</t>
  </si>
  <si>
    <t>Velfærdsteknologipulje</t>
  </si>
  <si>
    <t>65845-13</t>
  </si>
  <si>
    <t>doknr . 65841-13</t>
  </si>
  <si>
    <t>Ansættelse af Velfærdsteknologimedarbejder</t>
  </si>
  <si>
    <t>Sygeplejen</t>
  </si>
  <si>
    <t>Baunbo</t>
  </si>
  <si>
    <t>69366-13</t>
  </si>
  <si>
    <t>69385-13</t>
  </si>
  <si>
    <t>Aflastningstjenesten i Esbjerg</t>
  </si>
  <si>
    <t xml:space="preserve">Ansøgning om supplerende midler til drift </t>
  </si>
  <si>
    <t>70776-13</t>
  </si>
  <si>
    <t>71265-13</t>
  </si>
  <si>
    <t>Sundhedskonsulent til brug for det rehabiliterende team</t>
  </si>
  <si>
    <t>66220-13</t>
  </si>
  <si>
    <t>Opførelse af indgangsparti samt parkering</t>
  </si>
  <si>
    <t>Personalefaciliteter, Hybenbo, Årre</t>
  </si>
  <si>
    <t>577594-12</t>
  </si>
  <si>
    <t>Ombygning af handicapboliger i Ølgod.</t>
  </si>
  <si>
    <t>Projekter som Byrådet tidligere har prioriteret ved budgetlægningen for 2013 er skrevet med rødt.</t>
  </si>
  <si>
    <t>Demografipulje</t>
  </si>
  <si>
    <t>Beløbet fremkomer ved en sammenlægning af de uudnyttede midler i puljen fra 2013 samt puljen for 2014.</t>
  </si>
  <si>
    <t>Forslaget er et prisfremskrevet forslag fra budget 2013, om inddragelse af lejlighed på Hybenbo. Udover ombygningsprisen kommer også indfrielse af lån, en udgift på ca. 1.000.000, som finansieres af puljen til nedlæggelse af ældreboliger.</t>
  </si>
  <si>
    <t>87746-13</t>
  </si>
  <si>
    <t>Leje af lokaler Ølgod/Tistrup</t>
  </si>
  <si>
    <t>Nyt låsesystem forventes udrullet i 2015, hvorfor driften heraf påbegyndes der.</t>
  </si>
  <si>
    <t>Byggeri efter 2020-mål</t>
  </si>
  <si>
    <t>Projektrenovering af hovedbygning på Ældreboligcentret, Thueslund, Alslev</t>
  </si>
  <si>
    <t>Projektombygning af Baunbo</t>
  </si>
  <si>
    <t>Finansieres fra</t>
  </si>
  <si>
    <t>Terapeuter til hjemmeplejen</t>
  </si>
  <si>
    <t>Kvalitetssikring på Sundheds-, Ældre og Specialområdet</t>
  </si>
  <si>
    <t>Social og Sundhed</t>
  </si>
  <si>
    <t>Besparelser på ældreområdet ift. visitatorstilling</t>
  </si>
  <si>
    <t>OBS! Alene finansiering til visitatorstilling!!!</t>
  </si>
  <si>
    <t>96604-13</t>
  </si>
  <si>
    <t>Serviceharmonisering, Social og Handicapservice</t>
  </si>
  <si>
    <t>Økonomiaftalen, Det Nære Sundhedvæsen</t>
  </si>
  <si>
    <t>65804-13</t>
  </si>
  <si>
    <t>Driftmidler til aflønning af fast, administrativ medarbejder</t>
  </si>
  <si>
    <t>Midlerne er tidligere afsat som budgetbeløb 2015-2016. Det samlede beløb (10.150.000) er fordelt over to budgetår. Der er mulighed for, at realisere allerede fra 2014</t>
  </si>
  <si>
    <t>Midlerne er tidligere afsat som budgetbeløb 2016-2017. Det samlede beløb (17.575.000) er fordelt over to budgetår. Der er mulighed for, at realisere allerede fra 2014</t>
  </si>
  <si>
    <t>Ombygning til kommunale servicearealer på Helle plejecenter</t>
  </si>
  <si>
    <t>Varde Kommunes andel ændret fra 0,92% til 0,8847%</t>
  </si>
  <si>
    <t>Skønned mindreudgift ifb. Serviceharmonisering.</t>
  </si>
  <si>
    <t>Puljen udvides fra i dag 1.000.000 til 2.000.000 - kun 520.000 til finansiering pga. anlæg til kvalitetsikring på sundheds-, ældre- og specialområdet</t>
  </si>
  <si>
    <t>Forslag til budget 2014  - Drift</t>
  </si>
  <si>
    <t>Finansieringen, kr. 140.000, findes på besparelser på ældreområdet (visiteret tid vs. Faktisk tid), samt kr. 203.000 fra den Ældre Medicinske Patient - i alt 343.000</t>
  </si>
  <si>
    <t xml:space="preserve">Der kunne evt. overvejes en løsning med køb af ydelser fra Sygehusene / Regionen </t>
  </si>
  <si>
    <t xml:space="preserve">Det Nære Sundhedsvæsen </t>
  </si>
  <si>
    <t>Social- og Sundhedsudvalget, forslag til budget 2014  - Anlæg</t>
  </si>
  <si>
    <t>Forventet salg af Tistruplund på 3.000.000 kr. Ved leje af lokaler skal kommunen deponere op til 16.500 kr./kvm jf. Lånebekendtgørelsens § 3 stk. 1</t>
  </si>
  <si>
    <t>Økonomiaftale mellem KL og regeringen, Det nære Sundhedsvæsen</t>
  </si>
  <si>
    <t>Det oprindelige forslag foreskriver en udgift på 4,4 mio. kr. Der er ikke taget stilling til, hvordan de yderligere 3,4 mio. kr. skal fremskaffes.</t>
  </si>
  <si>
    <t>Indgangspartiet vil øge Living Lab Vardes identitet, og vil fysisk adskille projektet fra den daglige drift på Genoptræningscenter Lunden.</t>
  </si>
  <si>
    <t>Flytning af aktiviteterne fra Købmandsgården i Lunde, til Baunbo. En væsentlig udgift i den forbindelse er anlæg af parkeringsplads.</t>
  </si>
  <si>
    <t>103539-13</t>
  </si>
  <si>
    <t>Pædagogiske måltider på plejecentrene</t>
  </si>
  <si>
    <t xml:space="preserve">Ansættelse af terapeuter ved Hjemmeplejen </t>
  </si>
  <si>
    <t>Pædagogsk måltid ved alle klynge / grupper på alle centre. (365 dage  x  44  klynger  x  40 kr)</t>
  </si>
  <si>
    <t>"14"</t>
  </si>
  <si>
    <t>Flyttet fra anlæg</t>
  </si>
  <si>
    <t>De eksisterende låse købes i 2014, de resterende 600 låse indkøbes og installeres i 2015 anlæg 2014 100.000 kr. flyttet til drift</t>
  </si>
  <si>
    <t>Indkøb af IT-system mhp kvalitetssikring på Sundheds-, Ældre og Specialområdet 480.000 kr. finansieres af teknologipuljen</t>
  </si>
  <si>
    <t>Overskud demografipulje afsættes til udvikling på ældreområdet</t>
  </si>
  <si>
    <t xml:space="preserve">140.000 skønnede besparelser på ældreområdet, kr 203.000 fra DUT "Ældre medicinske patient" </t>
  </si>
  <si>
    <t xml:space="preserve"> finansieres af teknologipuljen</t>
  </si>
  <si>
    <t xml:space="preserve">Afventer en national dagsorden med statslig kompensation </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</si>
</sst>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Ja&quot;;&quot;Ja&quot;;&quot;Nej&quot;"/>
    <numFmt numFmtId="179" formatCode="&quot;Sand&quot;;&quot;Sand&quot;;&quot;Falsk&quot;"/>
    <numFmt numFmtId="180" formatCode="&quot;Til&quot;;&quot;Til&quot;;&quot;Fra&quot;"/>
    <numFmt numFmtId="181" formatCode="[$€-2]\ #.##000_);[Red]\([$€-2]\ #.##000\)"/>
    <numFmt numFmtId="182"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93">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3" fontId="5" fillId="0" borderId="11" xfId="0" applyNumberFormat="1" applyFont="1" applyBorder="1" applyAlignment="1">
      <alignment vertical="center" wrapText="1"/>
    </xf>
    <xf numFmtId="3" fontId="5" fillId="0" borderId="11" xfId="0" applyNumberFormat="1" applyFont="1" applyBorder="1" applyAlignment="1">
      <alignment vertical="center" wrapText="1"/>
    </xf>
    <xf numFmtId="3" fontId="0" fillId="0" borderId="11" xfId="0" applyNumberFormat="1" applyBorder="1" applyAlignment="1">
      <alignment/>
    </xf>
    <xf numFmtId="3" fontId="5" fillId="0" borderId="11" xfId="0" applyNumberFormat="1" applyFont="1" applyBorder="1" applyAlignment="1">
      <alignment horizontal="left" vertical="center" wrapText="1"/>
    </xf>
    <xf numFmtId="0" fontId="5" fillId="0" borderId="11" xfId="0" applyFont="1" applyBorder="1" applyAlignment="1">
      <alignment horizontal="left" vertical="center" wrapText="1"/>
    </xf>
    <xf numFmtId="3" fontId="5" fillId="0" borderId="11" xfId="0" applyNumberFormat="1" applyFont="1" applyFill="1" applyBorder="1" applyAlignment="1">
      <alignment horizontal="left" vertical="center" wrapText="1"/>
    </xf>
    <xf numFmtId="0" fontId="5" fillId="0" borderId="0" xfId="0" applyFont="1" applyAlignment="1">
      <alignment horizontal="left" vertical="center" wrapText="1"/>
    </xf>
    <xf numFmtId="0" fontId="5" fillId="38" borderId="11" xfId="0" applyFont="1" applyFill="1" applyBorder="1" applyAlignment="1">
      <alignment horizontal="left" vertical="center" wrapText="1"/>
    </xf>
    <xf numFmtId="2" fontId="5" fillId="0" borderId="11" xfId="0" applyNumberFormat="1" applyFont="1" applyBorder="1" applyAlignment="1">
      <alignment vertical="center" wrapText="1"/>
    </xf>
    <xf numFmtId="0" fontId="0" fillId="0" borderId="11" xfId="0" applyFont="1" applyFill="1" applyBorder="1" applyAlignment="1">
      <alignment/>
    </xf>
    <xf numFmtId="3" fontId="5" fillId="38" borderId="11" xfId="0" applyNumberFormat="1" applyFont="1" applyFill="1" applyBorder="1" applyAlignment="1">
      <alignment/>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28"/>
  <sheetViews>
    <sheetView tabSelected="1" view="pageLayout" zoomScaleSheetLayoutView="100" workbookViewId="0" topLeftCell="A1">
      <selection activeCell="Q8" sqref="Q8"/>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0.421875" style="0" customWidth="1"/>
    <col min="10" max="10" width="21.8515625" style="0" customWidth="1"/>
    <col min="11" max="11" width="42.00390625" style="0" customWidth="1"/>
  </cols>
  <sheetData>
    <row r="2" spans="1:11" ht="15.75">
      <c r="A2" s="4"/>
      <c r="B2" s="5"/>
      <c r="C2" s="90" t="s">
        <v>2</v>
      </c>
      <c r="D2" s="90"/>
      <c r="E2" s="90"/>
      <c r="F2" s="6"/>
      <c r="G2" s="21"/>
      <c r="H2" s="21"/>
      <c r="I2" s="21"/>
      <c r="J2" s="21"/>
      <c r="K2" s="7"/>
    </row>
    <row r="3" spans="1:11" ht="15.75">
      <c r="A3" s="8"/>
      <c r="B3" s="9"/>
      <c r="C3" s="89" t="s">
        <v>84</v>
      </c>
      <c r="D3" s="89"/>
      <c r="E3" s="89"/>
      <c r="F3" s="10"/>
      <c r="G3" s="50" t="s">
        <v>41</v>
      </c>
      <c r="H3" s="10"/>
      <c r="I3" s="10"/>
      <c r="J3" s="10"/>
      <c r="K3" s="11"/>
    </row>
    <row r="4" spans="1:11" ht="25.5">
      <c r="A4" s="15" t="s">
        <v>4</v>
      </c>
      <c r="B4" s="16" t="s">
        <v>5</v>
      </c>
      <c r="C4" s="17" t="s">
        <v>0</v>
      </c>
      <c r="D4" s="18" t="s">
        <v>3</v>
      </c>
      <c r="E4" s="19" t="s">
        <v>14</v>
      </c>
      <c r="F4" s="20">
        <v>2015</v>
      </c>
      <c r="G4" s="20">
        <v>2016</v>
      </c>
      <c r="H4" s="20">
        <v>2017</v>
      </c>
      <c r="I4" s="27" t="s">
        <v>11</v>
      </c>
      <c r="J4" s="27" t="s">
        <v>67</v>
      </c>
      <c r="K4" s="27" t="s">
        <v>10</v>
      </c>
    </row>
    <row r="5" spans="1:11" ht="25.5">
      <c r="A5" s="46" t="s">
        <v>19</v>
      </c>
      <c r="B5" s="3">
        <v>1</v>
      </c>
      <c r="C5" s="33" t="s">
        <v>20</v>
      </c>
      <c r="D5" s="33" t="s">
        <v>26</v>
      </c>
      <c r="E5" s="35">
        <v>420000</v>
      </c>
      <c r="F5" s="30">
        <v>410000</v>
      </c>
      <c r="G5" s="30">
        <v>410000</v>
      </c>
      <c r="H5" s="30">
        <v>410000</v>
      </c>
      <c r="I5" s="30">
        <v>-420000</v>
      </c>
      <c r="J5" s="79" t="s">
        <v>58</v>
      </c>
      <c r="K5" s="81"/>
    </row>
    <row r="6" spans="1:11" ht="56.25">
      <c r="A6" s="51" t="s">
        <v>24</v>
      </c>
      <c r="B6" s="3">
        <v>2</v>
      </c>
      <c r="C6" s="33" t="s">
        <v>25</v>
      </c>
      <c r="D6" s="33" t="s">
        <v>76</v>
      </c>
      <c r="E6" s="35">
        <v>420000</v>
      </c>
      <c r="F6" s="30">
        <v>420000</v>
      </c>
      <c r="G6" s="30">
        <v>420000</v>
      </c>
      <c r="H6" s="30">
        <v>420000</v>
      </c>
      <c r="I6" s="30"/>
      <c r="J6" s="79" t="s">
        <v>103</v>
      </c>
      <c r="K6" s="82" t="s">
        <v>85</v>
      </c>
    </row>
    <row r="7" spans="1:11" ht="22.5" customHeight="1">
      <c r="A7" s="51" t="s">
        <v>28</v>
      </c>
      <c r="B7" s="3">
        <v>3</v>
      </c>
      <c r="C7" s="33" t="s">
        <v>29</v>
      </c>
      <c r="D7" s="34" t="s">
        <v>30</v>
      </c>
      <c r="E7" s="35">
        <v>865000</v>
      </c>
      <c r="F7" s="35">
        <v>845000</v>
      </c>
      <c r="G7" s="35">
        <v>845000</v>
      </c>
      <c r="H7" s="35">
        <v>845000</v>
      </c>
      <c r="I7" s="35">
        <v>-500000</v>
      </c>
      <c r="J7" s="35" t="s">
        <v>75</v>
      </c>
      <c r="K7" s="83"/>
    </row>
    <row r="8" spans="1:11" ht="56.25" customHeight="1">
      <c r="A8" s="51" t="s">
        <v>70</v>
      </c>
      <c r="B8" s="3">
        <v>4</v>
      </c>
      <c r="C8" s="33" t="s">
        <v>101</v>
      </c>
      <c r="D8" s="33" t="s">
        <v>32</v>
      </c>
      <c r="E8" s="54"/>
      <c r="F8" s="2"/>
      <c r="G8" s="32"/>
      <c r="H8" s="42"/>
      <c r="I8" s="53"/>
      <c r="J8" s="28" t="s">
        <v>104</v>
      </c>
      <c r="K8" s="82" t="s">
        <v>99</v>
      </c>
    </row>
    <row r="9" spans="1:11" ht="36.75" customHeight="1">
      <c r="A9" s="51" t="s">
        <v>43</v>
      </c>
      <c r="B9" s="3">
        <v>5</v>
      </c>
      <c r="C9" s="33" t="s">
        <v>33</v>
      </c>
      <c r="D9" s="37" t="s">
        <v>27</v>
      </c>
      <c r="E9" s="35">
        <v>463000</v>
      </c>
      <c r="F9" s="35">
        <v>416000</v>
      </c>
      <c r="G9" s="35">
        <v>416000</v>
      </c>
      <c r="H9" s="35">
        <v>416000</v>
      </c>
      <c r="I9" s="31"/>
      <c r="J9" s="79" t="s">
        <v>105</v>
      </c>
      <c r="K9" s="81" t="s">
        <v>86</v>
      </c>
    </row>
    <row r="10" spans="1:11" ht="27" customHeight="1">
      <c r="A10" s="51" t="s">
        <v>70</v>
      </c>
      <c r="B10" s="3">
        <v>6</v>
      </c>
      <c r="C10" s="33" t="s">
        <v>69</v>
      </c>
      <c r="D10" s="37" t="s">
        <v>32</v>
      </c>
      <c r="E10" s="35">
        <v>110000</v>
      </c>
      <c r="F10" s="35">
        <v>110000</v>
      </c>
      <c r="G10" s="35">
        <v>110000</v>
      </c>
      <c r="H10" s="35">
        <v>110000</v>
      </c>
      <c r="I10" s="35">
        <v>-110000</v>
      </c>
      <c r="J10" s="79" t="s">
        <v>75</v>
      </c>
      <c r="K10" s="81"/>
    </row>
    <row r="11" spans="1:11" ht="25.5" customHeight="1">
      <c r="A11" s="51" t="s">
        <v>34</v>
      </c>
      <c r="B11" s="3">
        <v>7</v>
      </c>
      <c r="C11" s="33" t="s">
        <v>35</v>
      </c>
      <c r="D11" s="37" t="s">
        <v>36</v>
      </c>
      <c r="E11" s="35">
        <v>100000</v>
      </c>
      <c r="F11" s="38">
        <v>0</v>
      </c>
      <c r="G11" s="38">
        <v>0</v>
      </c>
      <c r="H11" s="38">
        <v>0</v>
      </c>
      <c r="I11" s="38">
        <v>-100000</v>
      </c>
      <c r="J11" s="79" t="s">
        <v>75</v>
      </c>
      <c r="K11" s="83"/>
    </row>
    <row r="12" spans="1:11" ht="33.75">
      <c r="A12" s="51" t="s">
        <v>70</v>
      </c>
      <c r="B12" s="36">
        <v>8</v>
      </c>
      <c r="C12" s="33" t="s">
        <v>39</v>
      </c>
      <c r="D12" s="37" t="s">
        <v>40</v>
      </c>
      <c r="E12" s="35">
        <v>1000000</v>
      </c>
      <c r="F12" s="31">
        <v>1000000</v>
      </c>
      <c r="G12" s="31">
        <v>1000000</v>
      </c>
      <c r="H12" s="31">
        <v>1000000</v>
      </c>
      <c r="I12" s="31">
        <v>-520000</v>
      </c>
      <c r="J12" s="79" t="s">
        <v>75</v>
      </c>
      <c r="K12" s="82" t="s">
        <v>83</v>
      </c>
    </row>
    <row r="13" spans="1:11" ht="25.5">
      <c r="A13" s="55" t="s">
        <v>70</v>
      </c>
      <c r="B13" s="3">
        <v>9</v>
      </c>
      <c r="C13" s="33" t="s">
        <v>42</v>
      </c>
      <c r="D13" s="37" t="s">
        <v>38</v>
      </c>
      <c r="E13" s="35">
        <v>480000</v>
      </c>
      <c r="F13" s="35">
        <v>480000</v>
      </c>
      <c r="G13" s="35">
        <v>480000</v>
      </c>
      <c r="H13" s="35">
        <v>480000</v>
      </c>
      <c r="I13" s="31">
        <v>-480000</v>
      </c>
      <c r="J13" s="79" t="s">
        <v>75</v>
      </c>
      <c r="K13" s="82"/>
    </row>
    <row r="14" spans="1:11" ht="25.5">
      <c r="A14" s="51" t="s">
        <v>70</v>
      </c>
      <c r="B14" s="3">
        <v>10</v>
      </c>
      <c r="C14" s="57" t="s">
        <v>51</v>
      </c>
      <c r="D14" s="33" t="s">
        <v>50</v>
      </c>
      <c r="E14" s="35">
        <v>260000</v>
      </c>
      <c r="F14" s="31">
        <v>260000</v>
      </c>
      <c r="G14" s="31">
        <v>260000</v>
      </c>
      <c r="H14" s="31">
        <v>260000</v>
      </c>
      <c r="I14" s="31">
        <v>-260000</v>
      </c>
      <c r="J14" s="79" t="s">
        <v>75</v>
      </c>
      <c r="K14" s="84"/>
    </row>
    <row r="15" spans="1:11" ht="48.75" customHeight="1">
      <c r="A15" s="51" t="s">
        <v>70</v>
      </c>
      <c r="B15" s="3">
        <v>11</v>
      </c>
      <c r="C15" s="57" t="s">
        <v>95</v>
      </c>
      <c r="D15" s="33" t="s">
        <v>94</v>
      </c>
      <c r="E15" s="35">
        <v>642400</v>
      </c>
      <c r="F15" s="35">
        <v>642400</v>
      </c>
      <c r="G15" s="35">
        <v>642400</v>
      </c>
      <c r="H15" s="35">
        <v>642400</v>
      </c>
      <c r="I15" s="31"/>
      <c r="J15" s="79"/>
      <c r="K15" s="82" t="s">
        <v>97</v>
      </c>
    </row>
    <row r="16" spans="1:11" ht="25.5">
      <c r="A16" s="52" t="s">
        <v>47</v>
      </c>
      <c r="B16" s="36">
        <v>12</v>
      </c>
      <c r="C16" s="33" t="s">
        <v>48</v>
      </c>
      <c r="D16" s="37" t="s">
        <v>49</v>
      </c>
      <c r="E16" s="35">
        <v>70000</v>
      </c>
      <c r="F16" s="31">
        <v>70000</v>
      </c>
      <c r="G16" s="31">
        <v>70000</v>
      </c>
      <c r="H16" s="31">
        <v>70000</v>
      </c>
      <c r="I16" s="31">
        <v>-70000</v>
      </c>
      <c r="J16" s="79" t="s">
        <v>87</v>
      </c>
      <c r="K16" s="82" t="s">
        <v>77</v>
      </c>
    </row>
    <row r="17" spans="1:11" ht="25.5">
      <c r="A17" s="46" t="s">
        <v>16</v>
      </c>
      <c r="B17" s="3">
        <v>13</v>
      </c>
      <c r="C17" s="33" t="s">
        <v>17</v>
      </c>
      <c r="D17" s="33" t="s">
        <v>18</v>
      </c>
      <c r="E17" s="35">
        <v>100000</v>
      </c>
      <c r="F17" s="35">
        <v>302000</v>
      </c>
      <c r="G17" s="35">
        <v>302000</v>
      </c>
      <c r="H17" s="35">
        <v>302000</v>
      </c>
      <c r="I17" s="30"/>
      <c r="J17" s="78"/>
      <c r="K17" s="81" t="s">
        <v>63</v>
      </c>
    </row>
    <row r="18" spans="1:11" ht="25.5">
      <c r="A18" s="52" t="s">
        <v>68</v>
      </c>
      <c r="B18" s="87" t="s">
        <v>98</v>
      </c>
      <c r="C18" s="33" t="s">
        <v>96</v>
      </c>
      <c r="D18" s="37" t="s">
        <v>73</v>
      </c>
      <c r="E18" s="35">
        <v>800000</v>
      </c>
      <c r="F18" s="35">
        <v>800000</v>
      </c>
      <c r="G18" s="35">
        <v>800000</v>
      </c>
      <c r="H18" s="35">
        <v>800000</v>
      </c>
      <c r="I18" s="35">
        <v>-800000</v>
      </c>
      <c r="J18" s="79" t="s">
        <v>58</v>
      </c>
      <c r="K18" s="82"/>
    </row>
    <row r="19" spans="1:11" ht="12.75">
      <c r="A19" s="52"/>
      <c r="B19" s="87"/>
      <c r="C19" s="33"/>
      <c r="D19" s="37"/>
      <c r="E19" s="35"/>
      <c r="F19" s="35"/>
      <c r="G19" s="35"/>
      <c r="H19" s="35"/>
      <c r="I19" s="35"/>
      <c r="J19" s="79"/>
      <c r="K19" s="82"/>
    </row>
    <row r="20" spans="1:11" ht="25.5">
      <c r="A20" s="72" t="s">
        <v>11</v>
      </c>
      <c r="B20" s="73"/>
      <c r="C20" s="74" t="s">
        <v>90</v>
      </c>
      <c r="D20" s="75"/>
      <c r="E20" s="76">
        <v>-2654100</v>
      </c>
      <c r="F20" s="76">
        <v>-2654100</v>
      </c>
      <c r="G20" s="76">
        <v>-2654100</v>
      </c>
      <c r="H20" s="76">
        <v>-2654100</v>
      </c>
      <c r="I20" s="76">
        <f>SUM(I7,I10,I11,I12,I13,I14,I16,I19,-E21-480000)</f>
        <v>-2380000</v>
      </c>
      <c r="J20" s="76"/>
      <c r="K20" s="85" t="s">
        <v>81</v>
      </c>
    </row>
    <row r="21" spans="1:11" ht="25.5">
      <c r="A21" s="72" t="s">
        <v>11</v>
      </c>
      <c r="B21" s="73"/>
      <c r="C21" s="74" t="s">
        <v>71</v>
      </c>
      <c r="D21" s="75"/>
      <c r="E21" s="76">
        <v>-140000</v>
      </c>
      <c r="F21" s="76">
        <v>-140000</v>
      </c>
      <c r="G21" s="76">
        <v>-140000</v>
      </c>
      <c r="H21" s="76">
        <v>-140000</v>
      </c>
      <c r="I21" s="77"/>
      <c r="J21" s="77"/>
      <c r="K21" s="85" t="s">
        <v>72</v>
      </c>
    </row>
    <row r="22" spans="1:11" ht="33" customHeight="1">
      <c r="A22" s="72" t="s">
        <v>11</v>
      </c>
      <c r="B22" s="73"/>
      <c r="C22" s="74" t="s">
        <v>58</v>
      </c>
      <c r="D22" s="75"/>
      <c r="E22" s="76">
        <v>-1470359</v>
      </c>
      <c r="F22" s="76">
        <v>-1470359</v>
      </c>
      <c r="G22" s="76">
        <v>-1470359</v>
      </c>
      <c r="H22" s="76">
        <v>-1470359</v>
      </c>
      <c r="I22" s="77">
        <f>SUM(I5,I18)</f>
        <v>-1220000</v>
      </c>
      <c r="J22" s="76"/>
      <c r="K22" s="85" t="s">
        <v>59</v>
      </c>
    </row>
    <row r="23" spans="1:11" ht="33" customHeight="1">
      <c r="A23" s="72"/>
      <c r="B23" s="73"/>
      <c r="C23" s="74" t="s">
        <v>102</v>
      </c>
      <c r="D23" s="75"/>
      <c r="E23" s="76">
        <v>250359</v>
      </c>
      <c r="F23" s="76">
        <v>260359</v>
      </c>
      <c r="G23" s="76">
        <v>260358</v>
      </c>
      <c r="H23" s="76">
        <v>260359</v>
      </c>
      <c r="I23" s="77"/>
      <c r="J23" s="76"/>
      <c r="K23" s="85"/>
    </row>
    <row r="24" spans="1:11" ht="25.5">
      <c r="A24" s="72" t="s">
        <v>11</v>
      </c>
      <c r="B24" s="73"/>
      <c r="C24" s="74" t="s">
        <v>74</v>
      </c>
      <c r="D24" s="73"/>
      <c r="E24" s="88">
        <v>-300000</v>
      </c>
      <c r="F24" s="88">
        <v>-300000</v>
      </c>
      <c r="G24" s="88">
        <v>-300000</v>
      </c>
      <c r="H24" s="88">
        <v>-300000</v>
      </c>
      <c r="I24" s="77"/>
      <c r="J24" s="76"/>
      <c r="K24" s="85" t="s">
        <v>82</v>
      </c>
    </row>
    <row r="25" spans="1:11" ht="12.75">
      <c r="A25" s="12"/>
      <c r="B25" s="22"/>
      <c r="C25" s="13" t="s">
        <v>1</v>
      </c>
      <c r="D25" s="13"/>
      <c r="E25" s="14">
        <f>SUM(E5:E24)</f>
        <v>1416300</v>
      </c>
      <c r="F25" s="14">
        <f>SUM(F5:F24)</f>
        <v>1451300</v>
      </c>
      <c r="G25" s="14">
        <f>SUM(G5:G24)</f>
        <v>1451299</v>
      </c>
      <c r="H25" s="14">
        <f>SUM(H5:H24)</f>
        <v>1451300</v>
      </c>
      <c r="I25" s="14">
        <f>SUM(I20:I24)</f>
        <v>-3600000</v>
      </c>
      <c r="J25" s="14">
        <f>SUM(J20:J24)</f>
        <v>0</v>
      </c>
      <c r="K25" s="80"/>
    </row>
    <row r="26" spans="6:10" ht="45.75" customHeight="1">
      <c r="F26" s="58"/>
      <c r="G26" s="58"/>
      <c r="H26" s="58"/>
      <c r="I26" s="58"/>
      <c r="J26" s="58"/>
    </row>
    <row r="27" spans="6:10" ht="12.75">
      <c r="F27" s="58"/>
      <c r="G27" s="58"/>
      <c r="H27" s="58"/>
      <c r="I27" s="58"/>
      <c r="J27" s="58"/>
    </row>
    <row r="28" ht="12.75">
      <c r="B28" t="s">
        <v>9</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0" r:id="rId1"/>
  <headerFooter alignWithMargins="0">
    <oddHeader xml:space="preserve">&amp;C&amp;"Arial,Fed"&amp;16Social- og Sundhedsudvalget,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5"/>
  <sheetViews>
    <sheetView view="pageLayout" zoomScaleSheetLayoutView="100" workbookViewId="0" topLeftCell="A1">
      <selection activeCell="F5" sqref="F5"/>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90" t="s">
        <v>88</v>
      </c>
      <c r="C2" s="90"/>
      <c r="D2" s="90"/>
      <c r="E2" s="90"/>
      <c r="F2" s="23"/>
      <c r="G2" s="23"/>
      <c r="H2" s="23"/>
      <c r="I2" s="23"/>
      <c r="J2" s="44"/>
    </row>
    <row r="3" spans="1:10" ht="15.75">
      <c r="A3" s="26"/>
      <c r="B3" s="89"/>
      <c r="C3" s="89"/>
      <c r="D3" s="89"/>
      <c r="E3" s="89"/>
      <c r="F3" s="24"/>
      <c r="G3" s="24"/>
      <c r="H3" s="24"/>
      <c r="I3" s="24"/>
      <c r="J3" s="44"/>
    </row>
    <row r="4" spans="1:10" ht="25.5">
      <c r="A4" s="15" t="s">
        <v>4</v>
      </c>
      <c r="B4" s="16" t="s">
        <v>5</v>
      </c>
      <c r="C4" s="17" t="s">
        <v>0</v>
      </c>
      <c r="D4" s="18" t="s">
        <v>3</v>
      </c>
      <c r="E4" s="19" t="s">
        <v>14</v>
      </c>
      <c r="F4" s="20">
        <v>2015</v>
      </c>
      <c r="G4" s="20">
        <v>2016</v>
      </c>
      <c r="H4" s="39">
        <v>2017</v>
      </c>
      <c r="I4" s="47" t="s">
        <v>11</v>
      </c>
      <c r="J4" s="27" t="s">
        <v>12</v>
      </c>
    </row>
    <row r="5" spans="1:10" ht="45">
      <c r="A5" s="46" t="s">
        <v>16</v>
      </c>
      <c r="B5" s="56">
        <v>1</v>
      </c>
      <c r="C5" s="1" t="s">
        <v>17</v>
      </c>
      <c r="D5" s="1" t="s">
        <v>18</v>
      </c>
      <c r="E5" s="2"/>
      <c r="F5" s="30">
        <v>1940000</v>
      </c>
      <c r="G5" s="30"/>
      <c r="H5" s="40"/>
      <c r="I5" s="40" t="s">
        <v>15</v>
      </c>
      <c r="J5" s="48" t="s">
        <v>100</v>
      </c>
    </row>
    <row r="6" spans="1:10" ht="25.5">
      <c r="A6" s="46" t="s">
        <v>6</v>
      </c>
      <c r="B6" s="56">
        <v>2</v>
      </c>
      <c r="C6" s="1" t="s">
        <v>21</v>
      </c>
      <c r="D6" s="1" t="s">
        <v>22</v>
      </c>
      <c r="E6" s="2">
        <v>5786130</v>
      </c>
      <c r="F6" s="29"/>
      <c r="G6" s="29"/>
      <c r="H6" s="41"/>
      <c r="I6" s="40" t="s">
        <v>23</v>
      </c>
      <c r="J6" s="28" t="s">
        <v>64</v>
      </c>
    </row>
    <row r="7" spans="1:10" ht="56.25">
      <c r="A7" s="51" t="s">
        <v>31</v>
      </c>
      <c r="B7" s="56">
        <v>3</v>
      </c>
      <c r="C7" s="1" t="s">
        <v>62</v>
      </c>
      <c r="D7" s="1"/>
      <c r="E7" s="2">
        <v>1650000</v>
      </c>
      <c r="F7" s="59"/>
      <c r="G7" s="29"/>
      <c r="H7" s="41"/>
      <c r="I7" s="40"/>
      <c r="J7" s="28" t="s">
        <v>89</v>
      </c>
    </row>
    <row r="8" spans="1:10" ht="56.25">
      <c r="A8" s="62" t="s">
        <v>8</v>
      </c>
      <c r="B8" s="63">
        <v>5</v>
      </c>
      <c r="C8" s="64" t="s">
        <v>80</v>
      </c>
      <c r="D8" s="65" t="s">
        <v>46</v>
      </c>
      <c r="E8" s="66"/>
      <c r="F8" s="67">
        <v>5075000</v>
      </c>
      <c r="G8" s="67">
        <v>5075000</v>
      </c>
      <c r="H8" s="68"/>
      <c r="I8" s="69"/>
      <c r="J8" s="70" t="s">
        <v>78</v>
      </c>
    </row>
    <row r="9" spans="1:10" ht="56.25">
      <c r="A9" s="62" t="s">
        <v>6</v>
      </c>
      <c r="B9" s="63">
        <v>6</v>
      </c>
      <c r="C9" s="64" t="s">
        <v>56</v>
      </c>
      <c r="D9" s="65"/>
      <c r="E9" s="66"/>
      <c r="F9" s="67"/>
      <c r="G9" s="67">
        <v>5075000</v>
      </c>
      <c r="H9" s="71">
        <v>12500000</v>
      </c>
      <c r="I9" s="69"/>
      <c r="J9" s="70" t="s">
        <v>79</v>
      </c>
    </row>
    <row r="10" spans="1:10" ht="78.75">
      <c r="A10" s="51" t="s">
        <v>13</v>
      </c>
      <c r="B10" s="56">
        <v>7</v>
      </c>
      <c r="C10" s="49" t="s">
        <v>54</v>
      </c>
      <c r="D10" s="1" t="s">
        <v>55</v>
      </c>
      <c r="E10" s="2"/>
      <c r="F10" s="31">
        <v>525700</v>
      </c>
      <c r="G10" s="32"/>
      <c r="H10" s="42"/>
      <c r="I10" s="40"/>
      <c r="J10" s="28" t="s">
        <v>60</v>
      </c>
    </row>
    <row r="11" spans="1:10" ht="45">
      <c r="A11" s="51" t="s">
        <v>70</v>
      </c>
      <c r="B11" s="56">
        <v>8</v>
      </c>
      <c r="C11" s="57" t="s">
        <v>65</v>
      </c>
      <c r="D11" s="1" t="s">
        <v>45</v>
      </c>
      <c r="E11" s="2"/>
      <c r="F11" s="31">
        <v>1000000</v>
      </c>
      <c r="G11" s="32"/>
      <c r="H11" s="42"/>
      <c r="I11" s="40"/>
      <c r="J11" s="28" t="s">
        <v>91</v>
      </c>
    </row>
    <row r="12" spans="1:10" ht="45">
      <c r="A12" s="52" t="s">
        <v>37</v>
      </c>
      <c r="B12" s="3">
        <v>9</v>
      </c>
      <c r="C12" s="57" t="s">
        <v>53</v>
      </c>
      <c r="D12" s="33" t="s">
        <v>52</v>
      </c>
      <c r="E12" s="35">
        <v>1138000</v>
      </c>
      <c r="F12" s="32"/>
      <c r="G12" s="32"/>
      <c r="H12" s="32"/>
      <c r="I12" s="30"/>
      <c r="J12" s="28" t="s">
        <v>92</v>
      </c>
    </row>
    <row r="13" spans="1:10" ht="45">
      <c r="A13" s="60" t="s">
        <v>44</v>
      </c>
      <c r="B13" s="56">
        <v>10</v>
      </c>
      <c r="C13" s="49" t="s">
        <v>66</v>
      </c>
      <c r="D13" s="33" t="s">
        <v>61</v>
      </c>
      <c r="E13" s="31">
        <v>2256400</v>
      </c>
      <c r="F13" s="3"/>
      <c r="G13" s="3"/>
      <c r="H13" s="3"/>
      <c r="I13" s="3"/>
      <c r="J13" s="86" t="s">
        <v>93</v>
      </c>
    </row>
    <row r="14" spans="1:10" ht="12.75">
      <c r="A14" s="61"/>
      <c r="B14" s="22" t="s">
        <v>7</v>
      </c>
      <c r="C14" s="13" t="s">
        <v>1</v>
      </c>
      <c r="D14" s="13"/>
      <c r="E14" s="14">
        <f>SUM(E5:E13)</f>
        <v>10830530</v>
      </c>
      <c r="F14" s="14">
        <f>SUM(F5:F13)</f>
        <v>8540700</v>
      </c>
      <c r="G14" s="14">
        <f>SUM(G5:G9)</f>
        <v>10150000</v>
      </c>
      <c r="H14" s="43">
        <f>SUM(H5:H9)</f>
        <v>12500000</v>
      </c>
      <c r="I14" s="43">
        <f>SUM(I5:I9)</f>
        <v>0</v>
      </c>
      <c r="J14" s="3"/>
    </row>
    <row r="15" spans="1:9" ht="12.75">
      <c r="A15" s="91" t="s">
        <v>57</v>
      </c>
      <c r="B15" s="92"/>
      <c r="C15" s="92"/>
      <c r="D15" s="92"/>
      <c r="E15" s="92"/>
      <c r="F15" s="92"/>
      <c r="G15" s="92"/>
      <c r="H15" s="92"/>
      <c r="I15" s="92"/>
    </row>
    <row r="17" ht="19.5" customHeight="1"/>
  </sheetData>
  <sheetProtection/>
  <mergeCells count="2">
    <mergeCell ref="B2:E3"/>
    <mergeCell ref="A15:I15"/>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-11-06-2013 - Bilag 04.02 Virksomhedernes Budgetønsker 2014-2017</dc:title>
  <dc:subject>ØVRIGE</dc:subject>
  <dc:creator>NIWI</dc:creator>
  <cp:keywords/>
  <dc:description/>
  <cp:lastModifiedBy>Søren Poulsen</cp:lastModifiedBy>
  <cp:lastPrinted>2013-08-13T06:21:52Z</cp:lastPrinted>
  <dcterms:created xsi:type="dcterms:W3CDTF">2011-01-09T16:59:26Z</dcterms:created>
  <dcterms:modified xsi:type="dcterms:W3CDTF">2013-08-13T06:27:07Z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Integrationsrådet</vt:lpwstr>
  </property>
  <property fmtid="{D5CDD505-2E9C-101B-9397-08002B2CF9AE}" pid="4" name="MeetingTit">
    <vt:lpwstr>11-06-2013</vt:lpwstr>
  </property>
  <property fmtid="{D5CDD505-2E9C-101B-9397-08002B2CF9AE}" pid="5" name="MeetingDateAndTi">
    <vt:lpwstr>11-06-2013 fra 19:00 - 21:00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2</vt:lpwstr>
  </property>
  <property fmtid="{D5CDD505-2E9C-101B-9397-08002B2CF9AE}" pid="9" name="MeetingEndDa">
    <vt:lpwstr>2013-06-11T21:00:00Z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2013-06-11T19:00:00Z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1212</vt:lpwstr>
  </property>
  <property fmtid="{D5CDD505-2E9C-101B-9397-08002B2CF9AE}" pid="18" name="AccessLev">
    <vt:lpwstr>1</vt:lpwstr>
  </property>
  <property fmtid="{D5CDD505-2E9C-101B-9397-08002B2CF9AE}" pid="19" name="EnclosureTy">
    <vt:lpwstr>Enclosure</vt:lpwstr>
  </property>
</Properties>
</file>